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1"/>
  </bookViews>
  <sheets>
    <sheet name="RisikoV" sheetId="1" r:id="rId1"/>
    <sheet name="Budget 4.000" sheetId="2" r:id="rId2"/>
    <sheet name="Budget 9.000" sheetId="3" r:id="rId3"/>
    <sheet name="EinkSt" sheetId="4" r:id="rId4"/>
    <sheet name="Tabelle2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<sst xmlns="http://schemas.openxmlformats.org/spreadsheetml/2006/main" count="219" uniqueCount="125">
  <si>
    <t>Privatbudget</t>
  </si>
  <si>
    <t>Modell</t>
  </si>
  <si>
    <t>1.</t>
  </si>
  <si>
    <t>Heilbehandlung</t>
  </si>
  <si>
    <t>Verdienstausfall</t>
  </si>
  <si>
    <t>Invalidität</t>
  </si>
  <si>
    <t>Krankheit</t>
  </si>
  <si>
    <t>1.1.</t>
  </si>
  <si>
    <t>1.2.</t>
  </si>
  <si>
    <t>Risiken und Absicherung</t>
  </si>
  <si>
    <t>Berufsunfähigkeit</t>
  </si>
  <si>
    <t>1.3.</t>
  </si>
  <si>
    <t>Arbeitslosigkeit</t>
  </si>
  <si>
    <t>Tod</t>
  </si>
  <si>
    <t>Altersversorgung</t>
  </si>
  <si>
    <t>Pflege</t>
  </si>
  <si>
    <t>Haftpflicht</t>
  </si>
  <si>
    <t>Sachschäden</t>
  </si>
  <si>
    <t>Risiko</t>
  </si>
  <si>
    <t>Versicherung</t>
  </si>
  <si>
    <t>Umfang</t>
  </si>
  <si>
    <t>Krankenversicherung</t>
  </si>
  <si>
    <t>Zusatzbehandlung</t>
  </si>
  <si>
    <t>Krankenzusatzversicherung</t>
  </si>
  <si>
    <t>Krankentagegeldversicherung</t>
  </si>
  <si>
    <t>nach Police</t>
  </si>
  <si>
    <t>ab der 6. Woche in Höhe des Nettoverdienstes</t>
  </si>
  <si>
    <t>Berufsunfähigkeitsversicherung</t>
  </si>
  <si>
    <t>dto</t>
  </si>
  <si>
    <t>Arbeitsunfähigkeit</t>
  </si>
  <si>
    <t>monatl. Rente in Höhe des Nettoverdienstes</t>
  </si>
  <si>
    <t>Arbeitslosenversicherung</t>
  </si>
  <si>
    <t>gesetzl. Höhe</t>
  </si>
  <si>
    <t xml:space="preserve">Risikolebensversicherung </t>
  </si>
  <si>
    <t>und/oder Kapitallebensversicherung</t>
  </si>
  <si>
    <t>in Höhe kap.Einkommensausfalls für Familie</t>
  </si>
  <si>
    <t>gesetzl. Rentenversicherung</t>
  </si>
  <si>
    <t>private Rentenversicherung</t>
  </si>
  <si>
    <t>monatl. Rente in Höhe von 60 % des Nettoverdienstes</t>
  </si>
  <si>
    <t>monatl. Rente zur Aufstockung bzw. in Höhe des Nettoverdienstes</t>
  </si>
  <si>
    <t>Pflegeversicherung ( in Rentenversicherung)</t>
  </si>
  <si>
    <t>Privathaftpflicht</t>
  </si>
  <si>
    <t>Hausbesitzerhaftpflicht</t>
  </si>
  <si>
    <t>Kfz-Haftpflicht</t>
  </si>
  <si>
    <t>10 Mio EUR</t>
  </si>
  <si>
    <t>Hausratversicherung</t>
  </si>
  <si>
    <t>bis ……….. EUR / qm</t>
  </si>
  <si>
    <t>KfZ-TeilkaskoVers / VollkaskoVers</t>
  </si>
  <si>
    <t>Gebäudeversicherung</t>
  </si>
  <si>
    <t>Wertgegenstände</t>
  </si>
  <si>
    <t xml:space="preserve">Valorenversicherung etc </t>
  </si>
  <si>
    <t>2.</t>
  </si>
  <si>
    <t>Budget</t>
  </si>
  <si>
    <t>Rentenversicherung</t>
  </si>
  <si>
    <t>2.1.</t>
  </si>
  <si>
    <t>A</t>
  </si>
  <si>
    <t>3.</t>
  </si>
  <si>
    <t>4.</t>
  </si>
  <si>
    <t>5.</t>
  </si>
  <si>
    <t>6.</t>
  </si>
  <si>
    <t>7.</t>
  </si>
  <si>
    <t>8.</t>
  </si>
  <si>
    <t>Einkommen</t>
  </si>
  <si>
    <t>Ausgaben</t>
  </si>
  <si>
    <t>Lohnsteuer / Einkommensteuer</t>
  </si>
  <si>
    <t>Sozialabgaben (inkl:)</t>
  </si>
  <si>
    <t>2.2.</t>
  </si>
  <si>
    <t>Private Versicherungen</t>
  </si>
  <si>
    <t>2.3.</t>
  </si>
  <si>
    <t>Gehalt</t>
  </si>
  <si>
    <t>Nettoeinkommen</t>
  </si>
  <si>
    <t>2.4.</t>
  </si>
  <si>
    <t>Wohnen</t>
  </si>
  <si>
    <t>2.5.</t>
  </si>
  <si>
    <t>Lebensunterhalt</t>
  </si>
  <si>
    <t>2.6.</t>
  </si>
  <si>
    <t>Kleidung</t>
  </si>
  <si>
    <t>2.7.</t>
  </si>
  <si>
    <t>Kommunikation</t>
  </si>
  <si>
    <t>2.8.</t>
  </si>
  <si>
    <t>Hobby, Reisen, Urlaub</t>
  </si>
  <si>
    <t>Ergebnis</t>
  </si>
  <si>
    <t>Honorar</t>
  </si>
  <si>
    <t>Anstellung</t>
  </si>
  <si>
    <t>Selbständig</t>
  </si>
  <si>
    <t>Auto</t>
  </si>
  <si>
    <t>2.9.</t>
  </si>
  <si>
    <t>2.10.</t>
  </si>
  <si>
    <t>Diverses</t>
  </si>
  <si>
    <t>0.</t>
  </si>
  <si>
    <t>Arbeitgeber</t>
  </si>
  <si>
    <t>( D =100 h a 50 EUR )</t>
  </si>
  <si>
    <t>% vom Eink</t>
  </si>
  <si>
    <t>Pflegeversicherung</t>
  </si>
  <si>
    <t>Einkommensteuer</t>
  </si>
  <si>
    <t>Grundtarif </t>
  </si>
  <si>
    <t>%</t>
  </si>
  <si>
    <t>Splittingtarif</t>
  </si>
  <si>
    <t>p.a.</t>
  </si>
  <si>
    <t>p.m.</t>
  </si>
  <si>
    <t> Zu versteuerndes  Einkommen, 1 Kind</t>
  </si>
  <si>
    <t>Einkommensteuer:</t>
  </si>
  <si>
    <t>Solidaritätszuschlag:</t>
  </si>
  <si>
    <t>Kirchensteuer:</t>
  </si>
  <si>
    <t>Summe Steuern</t>
  </si>
  <si>
    <t>Bruttolohn:</t>
  </si>
  <si>
    <t>Lohnsteuer: Steuerklasse III</t>
  </si>
  <si>
    <t>davon Steuer für laufenden Lohn</t>
  </si>
  <si>
    <t>davon Steuer für Einmalbezug</t>
  </si>
  <si>
    <t>davon Steuer für Vergütung mehrjäriger Tätigkeit</t>
  </si>
  <si>
    <t>9% Kirchensteuer:</t>
  </si>
  <si>
    <t>Beitrag zur Krankenversicherung:</t>
  </si>
  <si>
    <t>Beitrag zur Pflegeversicherung:</t>
  </si>
  <si>
    <t>Beitrag zur Rentenversicherung:</t>
  </si>
  <si>
    <t>Beitrag zur Arbeitslosenversicherung:</t>
  </si>
  <si>
    <t>Summe der Steuern:</t>
  </si>
  <si>
    <t>Summe Sozialversicherung:</t>
  </si>
  <si>
    <t>Netto:</t>
  </si>
  <si>
    <t>Lohnsteuer</t>
  </si>
  <si>
    <t>( Lohnsteuerhilfeverein)</t>
  </si>
  <si>
    <t>inkl Soli / KirchenSt</t>
  </si>
  <si>
    <r>
      <t xml:space="preserve">Krankenversicherung </t>
    </r>
    <r>
      <rPr>
        <sz val="10"/>
        <rFont val="Arial"/>
        <family val="0"/>
      </rPr>
      <t>( 3.712,50 )</t>
    </r>
  </si>
  <si>
    <t>10 Mio EUR bis 50 Mio EUR</t>
  </si>
  <si>
    <t>&gt;&gt;</t>
  </si>
  <si>
    <r>
      <t>Annahme lt FAZ (</t>
    </r>
    <r>
      <rPr>
        <i/>
        <sz val="10"/>
        <color indexed="10"/>
        <rFont val="Arial"/>
        <family val="2"/>
      </rPr>
      <t xml:space="preserve"> Loos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</si>
</sst>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sz val="10"/>
      <color indexed="22"/>
      <name val="Arial"/>
      <family val="0"/>
    </font>
    <font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2" fontId="4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10" fontId="2" fillId="0" borderId="0" xfId="0" applyNumberFormat="1" applyFont="1" applyAlignment="1">
      <alignment horizontal="right" vertical="top" wrapText="1"/>
    </xf>
    <xf numFmtId="10" fontId="0" fillId="0" borderId="0" xfId="0" applyNumberFormat="1" applyAlignment="1">
      <alignment horizontal="right" vertical="top" wrapText="1"/>
    </xf>
    <xf numFmtId="10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0" xfId="0" applyNumberFormat="1" applyFont="1" applyAlignment="1">
      <alignment wrapText="1"/>
    </xf>
    <xf numFmtId="169" fontId="7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169" fontId="0" fillId="0" borderId="1" xfId="0" applyNumberFormat="1" applyBorder="1" applyAlignment="1">
      <alignment horizontal="right"/>
    </xf>
    <xf numFmtId="169" fontId="7" fillId="0" borderId="0" xfId="0" applyNumberFormat="1" applyFont="1" applyAlignment="1">
      <alignment wrapText="1"/>
    </xf>
    <xf numFmtId="169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top"/>
    </xf>
    <xf numFmtId="169" fontId="2" fillId="0" borderId="0" xfId="0" applyNumberFormat="1" applyFont="1" applyAlignment="1">
      <alignment wrapText="1"/>
    </xf>
    <xf numFmtId="0" fontId="0" fillId="0" borderId="0" xfId="0" applyFont="1" applyAlignment="1">
      <alignment horizontal="left" vertical="top" indent="1"/>
    </xf>
    <xf numFmtId="2" fontId="0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 vertical="top" wrapText="1" indent="1"/>
    </xf>
    <xf numFmtId="10" fontId="0" fillId="0" borderId="0" xfId="0" applyNumberFormat="1" applyFont="1" applyAlignment="1">
      <alignment horizontal="right" vertical="top" wrapText="1" indent="1"/>
    </xf>
    <xf numFmtId="2" fontId="0" fillId="0" borderId="0" xfId="0" applyNumberFormat="1" applyFont="1" applyAlignment="1">
      <alignment vertical="top" wrapText="1"/>
    </xf>
    <xf numFmtId="10" fontId="0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 vertical="top" wrapText="1" indent="1"/>
    </xf>
    <xf numFmtId="10" fontId="0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2" fontId="8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10" fontId="8" fillId="0" borderId="0" xfId="0" applyNumberFormat="1" applyFont="1" applyAlignment="1">
      <alignment horizontal="right" vertical="top" wrapText="1" indent="1"/>
    </xf>
    <xf numFmtId="10" fontId="8" fillId="0" borderId="0" xfId="0" applyNumberFormat="1" applyFont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39" sqref="G39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27.00390625" style="1" customWidth="1"/>
    <col min="4" max="4" width="35.140625" style="1" customWidth="1"/>
    <col min="5" max="16384" width="11.421875" style="1" customWidth="1"/>
  </cols>
  <sheetData>
    <row r="1" ht="12.75">
      <c r="B1" s="2" t="s">
        <v>0</v>
      </c>
    </row>
    <row r="2" ht="12.75">
      <c r="B2" s="1" t="s">
        <v>1</v>
      </c>
    </row>
    <row r="5" spans="1:2" ht="12.75">
      <c r="A5" s="3" t="s">
        <v>55</v>
      </c>
      <c r="B5" s="5" t="s">
        <v>9</v>
      </c>
    </row>
    <row r="7" spans="2:4" ht="12.75">
      <c r="B7" s="3" t="s">
        <v>18</v>
      </c>
      <c r="C7" s="3" t="s">
        <v>19</v>
      </c>
      <c r="D7" s="3" t="s">
        <v>20</v>
      </c>
    </row>
    <row r="9" spans="1:2" ht="12.75">
      <c r="A9" s="1" t="s">
        <v>2</v>
      </c>
      <c r="B9" s="3" t="s">
        <v>6</v>
      </c>
    </row>
    <row r="10" spans="1:4" ht="13.5" customHeight="1">
      <c r="A10" s="1" t="s">
        <v>7</v>
      </c>
      <c r="B10" s="4" t="s">
        <v>3</v>
      </c>
      <c r="C10" s="1" t="s">
        <v>21</v>
      </c>
      <c r="D10" s="1" t="s">
        <v>25</v>
      </c>
    </row>
    <row r="11" spans="1:4" ht="12.75">
      <c r="A11" s="1" t="s">
        <v>8</v>
      </c>
      <c r="B11" s="4" t="s">
        <v>22</v>
      </c>
      <c r="C11" s="1" t="s">
        <v>23</v>
      </c>
      <c r="D11" s="1" t="s">
        <v>25</v>
      </c>
    </row>
    <row r="12" spans="1:4" ht="25.5">
      <c r="A12" s="1" t="s">
        <v>11</v>
      </c>
      <c r="B12" s="4" t="s">
        <v>4</v>
      </c>
      <c r="C12" s="1" t="s">
        <v>24</v>
      </c>
      <c r="D12" s="1" t="s">
        <v>26</v>
      </c>
    </row>
    <row r="15" spans="1:2" ht="12.75">
      <c r="A15" s="1" t="s">
        <v>51</v>
      </c>
      <c r="B15" s="3" t="s">
        <v>5</v>
      </c>
    </row>
    <row r="16" spans="2:4" ht="25.5">
      <c r="B16" s="4" t="s">
        <v>10</v>
      </c>
      <c r="C16" s="1" t="s">
        <v>27</v>
      </c>
      <c r="D16" s="1" t="s">
        <v>30</v>
      </c>
    </row>
    <row r="17" spans="2:4" ht="12.75">
      <c r="B17" s="4" t="s">
        <v>29</v>
      </c>
      <c r="C17" s="1" t="s">
        <v>28</v>
      </c>
      <c r="D17" s="1" t="s">
        <v>28</v>
      </c>
    </row>
    <row r="20" spans="1:2" ht="12.75">
      <c r="A20" s="1" t="s">
        <v>56</v>
      </c>
      <c r="B20" s="3" t="s">
        <v>12</v>
      </c>
    </row>
    <row r="21" spans="3:4" ht="12.75">
      <c r="C21" s="1" t="s">
        <v>31</v>
      </c>
      <c r="D21" s="1" t="s">
        <v>32</v>
      </c>
    </row>
    <row r="24" spans="1:2" ht="12.75">
      <c r="A24" s="1" t="s">
        <v>57</v>
      </c>
      <c r="B24" s="3" t="s">
        <v>13</v>
      </c>
    </row>
    <row r="25" spans="3:4" ht="25.5">
      <c r="C25" s="1" t="s">
        <v>33</v>
      </c>
      <c r="D25" s="1" t="s">
        <v>35</v>
      </c>
    </row>
    <row r="26" ht="25.5">
      <c r="C26" s="1" t="s">
        <v>34</v>
      </c>
    </row>
    <row r="28" spans="1:2" ht="12.75">
      <c r="A28" s="1" t="s">
        <v>58</v>
      </c>
      <c r="B28" s="3" t="s">
        <v>14</v>
      </c>
    </row>
    <row r="29" spans="3:4" ht="25.5">
      <c r="C29" s="1" t="s">
        <v>36</v>
      </c>
      <c r="D29" s="1" t="s">
        <v>38</v>
      </c>
    </row>
    <row r="30" spans="3:4" ht="25.5">
      <c r="C30" s="1" t="s">
        <v>37</v>
      </c>
      <c r="D30" s="1" t="s">
        <v>39</v>
      </c>
    </row>
    <row r="32" spans="1:2" ht="12.75">
      <c r="A32" s="1" t="s">
        <v>59</v>
      </c>
      <c r="B32" s="3" t="s">
        <v>15</v>
      </c>
    </row>
    <row r="33" ht="25.5">
      <c r="C33" s="1" t="s">
        <v>40</v>
      </c>
    </row>
    <row r="36" spans="1:2" ht="12.75">
      <c r="A36" s="1" t="s">
        <v>60</v>
      </c>
      <c r="B36" s="3" t="s">
        <v>16</v>
      </c>
    </row>
    <row r="37" spans="3:4" ht="12.75">
      <c r="C37" s="1" t="s">
        <v>41</v>
      </c>
      <c r="D37" s="1" t="s">
        <v>122</v>
      </c>
    </row>
    <row r="38" spans="3:4" ht="12.75">
      <c r="C38" s="1" t="s">
        <v>42</v>
      </c>
      <c r="D38" s="1" t="s">
        <v>44</v>
      </c>
    </row>
    <row r="39" spans="3:4" ht="12.75">
      <c r="C39" s="1" t="s">
        <v>43</v>
      </c>
      <c r="D39" s="1" t="s">
        <v>44</v>
      </c>
    </row>
    <row r="41" spans="1:2" ht="12.75">
      <c r="A41" s="1" t="s">
        <v>61</v>
      </c>
      <c r="B41" s="3" t="s">
        <v>17</v>
      </c>
    </row>
    <row r="42" spans="3:4" ht="12.75">
      <c r="C42" s="1" t="s">
        <v>45</v>
      </c>
      <c r="D42" s="1" t="s">
        <v>46</v>
      </c>
    </row>
    <row r="43" ht="25.5">
      <c r="C43" s="1" t="s">
        <v>47</v>
      </c>
    </row>
    <row r="44" ht="12.75">
      <c r="C44" s="1" t="s">
        <v>48</v>
      </c>
    </row>
    <row r="45" spans="3:4" ht="12.75">
      <c r="C45" s="1" t="s">
        <v>49</v>
      </c>
      <c r="D45" s="1" t="s">
        <v>50</v>
      </c>
    </row>
  </sheetData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&amp;L&amp;Z&amp;F  &amp;A  &amp;D 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5" zoomScaleNormal="125" zoomScaleSheetLayoutView="100" workbookViewId="0" topLeftCell="A22">
      <selection activeCell="E35" sqref="E35"/>
    </sheetView>
  </sheetViews>
  <sheetFormatPr defaultColWidth="11.421875" defaultRowHeight="12.75"/>
  <cols>
    <col min="1" max="1" width="5.421875" style="1" customWidth="1"/>
    <col min="2" max="2" width="31.421875" style="1" customWidth="1"/>
    <col min="3" max="3" width="9.421875" style="12" customWidth="1"/>
    <col min="4" max="4" width="11.140625" style="6" customWidth="1"/>
    <col min="5" max="5" width="11.28125" style="6" customWidth="1"/>
    <col min="6" max="6" width="3.140625" style="6" customWidth="1"/>
    <col min="7" max="7" width="11.421875" style="6" customWidth="1"/>
    <col min="8" max="8" width="12.7109375" style="6" customWidth="1"/>
    <col min="9" max="9" width="11.421875" style="6" customWidth="1"/>
    <col min="10" max="16384" width="11.421875" style="1" customWidth="1"/>
  </cols>
  <sheetData>
    <row r="1" spans="2:3" ht="12.75">
      <c r="B1" s="2" t="s">
        <v>0</v>
      </c>
      <c r="C1" s="11"/>
    </row>
    <row r="2" ht="12.75">
      <c r="B2" s="1" t="s">
        <v>1</v>
      </c>
    </row>
    <row r="5" spans="1:8" ht="14.25" customHeight="1">
      <c r="A5" s="3"/>
      <c r="B5" s="3" t="s">
        <v>52</v>
      </c>
      <c r="C5" s="13" t="s">
        <v>92</v>
      </c>
      <c r="D5" s="10" t="s">
        <v>83</v>
      </c>
      <c r="E5" s="8"/>
      <c r="G5" s="10" t="s">
        <v>84</v>
      </c>
      <c r="H5" s="8"/>
    </row>
    <row r="7" spans="1:3" ht="12.75">
      <c r="A7" s="1" t="s">
        <v>89</v>
      </c>
      <c r="B7" s="5" t="s">
        <v>90</v>
      </c>
      <c r="C7" s="13"/>
    </row>
    <row r="8" spans="2:3" ht="12.75">
      <c r="B8" s="3"/>
      <c r="C8" s="13"/>
    </row>
    <row r="9" spans="2:5" ht="12.75">
      <c r="B9" s="30" t="s">
        <v>65</v>
      </c>
      <c r="C9" s="31"/>
      <c r="D9" s="32"/>
      <c r="E9" s="32"/>
    </row>
    <row r="10" spans="2:5" ht="12.75">
      <c r="B10" s="33" t="s">
        <v>121</v>
      </c>
      <c r="C10" s="34">
        <v>0.073</v>
      </c>
      <c r="D10" s="32">
        <v>271</v>
      </c>
      <c r="E10" s="32"/>
    </row>
    <row r="11" spans="2:5" ht="12.75">
      <c r="B11" s="33" t="s">
        <v>53</v>
      </c>
      <c r="C11" s="34">
        <v>0.0995</v>
      </c>
      <c r="D11" s="32">
        <f>SUM(E17*C11)</f>
        <v>398</v>
      </c>
      <c r="E11" s="32"/>
    </row>
    <row r="12" spans="2:5" ht="12.75">
      <c r="B12" s="33" t="s">
        <v>93</v>
      </c>
      <c r="C12" s="34">
        <v>0.0098</v>
      </c>
      <c r="D12" s="32">
        <f>SUM(E17*C12)</f>
        <v>39.199999999999996</v>
      </c>
      <c r="E12" s="32"/>
    </row>
    <row r="13" spans="2:5" ht="12.75">
      <c r="B13" s="33" t="s">
        <v>31</v>
      </c>
      <c r="C13" s="34">
        <v>0.015</v>
      </c>
      <c r="D13" s="32">
        <f>SUM(E17*C13)</f>
        <v>60</v>
      </c>
      <c r="E13" s="32">
        <f>SUM(D10:D13)</f>
        <v>768.2</v>
      </c>
    </row>
    <row r="14" spans="2:5" ht="12.75">
      <c r="B14" s="35"/>
      <c r="C14" s="36"/>
      <c r="D14" s="32"/>
      <c r="E14" s="32"/>
    </row>
    <row r="15" spans="1:6" ht="12.75">
      <c r="A15" s="1" t="s">
        <v>2</v>
      </c>
      <c r="B15" s="37" t="s">
        <v>62</v>
      </c>
      <c r="C15" s="31"/>
      <c r="D15" s="38"/>
      <c r="E15" s="38"/>
      <c r="F15" s="7"/>
    </row>
    <row r="16" spans="2:6" ht="12.75">
      <c r="B16" s="39"/>
      <c r="C16" s="31"/>
      <c r="D16" s="38"/>
      <c r="E16" s="38"/>
      <c r="F16" s="7"/>
    </row>
    <row r="17" spans="1:8" ht="12.75">
      <c r="A17" s="1" t="s">
        <v>7</v>
      </c>
      <c r="B17" s="35" t="s">
        <v>69</v>
      </c>
      <c r="C17" s="36"/>
      <c r="D17" s="32"/>
      <c r="E17" s="32">
        <v>4000</v>
      </c>
      <c r="H17" s="1"/>
    </row>
    <row r="18" spans="2:5" ht="12.75">
      <c r="B18" s="35"/>
      <c r="C18" s="36"/>
      <c r="D18" s="32"/>
      <c r="E18" s="32"/>
    </row>
    <row r="19" spans="1:8" ht="12.75">
      <c r="A19" s="1" t="s">
        <v>8</v>
      </c>
      <c r="B19" s="35" t="s">
        <v>82</v>
      </c>
      <c r="C19" s="36"/>
      <c r="D19" s="32"/>
      <c r="E19" s="32"/>
      <c r="H19" s="6">
        <v>4800</v>
      </c>
    </row>
    <row r="20" spans="2:5" ht="12.75">
      <c r="B20" s="35" t="s">
        <v>91</v>
      </c>
      <c r="C20" s="36"/>
      <c r="D20" s="32"/>
      <c r="E20" s="32"/>
    </row>
    <row r="21" spans="2:5" ht="12.75">
      <c r="B21" s="35"/>
      <c r="C21" s="36"/>
      <c r="D21" s="32"/>
      <c r="E21" s="32"/>
    </row>
    <row r="22" spans="2:5" ht="12.75">
      <c r="B22" s="35"/>
      <c r="C22" s="36"/>
      <c r="D22" s="32"/>
      <c r="E22" s="32"/>
    </row>
    <row r="23" spans="1:5" ht="12.75">
      <c r="A23" s="1" t="s">
        <v>51</v>
      </c>
      <c r="B23" s="37" t="s">
        <v>63</v>
      </c>
      <c r="C23" s="31"/>
      <c r="D23" s="32"/>
      <c r="E23" s="32"/>
    </row>
    <row r="24" spans="2:5" ht="12.75">
      <c r="B24" s="35"/>
      <c r="C24" s="36"/>
      <c r="D24" s="32"/>
      <c r="E24" s="32"/>
    </row>
    <row r="25" spans="1:7" ht="12.75" customHeight="1">
      <c r="A25" s="1" t="s">
        <v>54</v>
      </c>
      <c r="B25" s="35" t="s">
        <v>64</v>
      </c>
      <c r="C25" s="36"/>
      <c r="D25" s="32">
        <v>820</v>
      </c>
      <c r="E25" s="32"/>
      <c r="G25" s="6">
        <v>710</v>
      </c>
    </row>
    <row r="26" spans="2:5" ht="12.75" customHeight="1">
      <c r="B26" s="35" t="s">
        <v>120</v>
      </c>
      <c r="C26" s="36"/>
      <c r="D26" s="32"/>
      <c r="E26" s="32"/>
    </row>
    <row r="27" spans="2:5" ht="12.75">
      <c r="B27" s="35"/>
      <c r="C27" s="36"/>
      <c r="D27" s="32"/>
      <c r="E27" s="32"/>
    </row>
    <row r="28" spans="1:5" ht="12.75">
      <c r="A28" s="1" t="s">
        <v>66</v>
      </c>
      <c r="B28" s="35" t="s">
        <v>65</v>
      </c>
      <c r="C28" s="36"/>
      <c r="D28" s="32"/>
      <c r="E28" s="32"/>
    </row>
    <row r="29" spans="2:7" ht="12.75">
      <c r="B29" s="33" t="s">
        <v>121</v>
      </c>
      <c r="C29" s="34">
        <v>0.082</v>
      </c>
      <c r="D29" s="32">
        <v>305</v>
      </c>
      <c r="E29" s="32"/>
      <c r="G29" s="6">
        <v>650</v>
      </c>
    </row>
    <row r="30" spans="2:7" ht="12.75">
      <c r="B30" s="33" t="s">
        <v>53</v>
      </c>
      <c r="C30" s="34">
        <v>0.0995</v>
      </c>
      <c r="D30" s="32">
        <f>SUM(E17*C30)</f>
        <v>398</v>
      </c>
      <c r="E30" s="32"/>
      <c r="G30" s="6">
        <v>800</v>
      </c>
    </row>
    <row r="31" spans="2:7" ht="12.75">
      <c r="B31" s="33" t="s">
        <v>93</v>
      </c>
      <c r="C31" s="34">
        <v>0.0098</v>
      </c>
      <c r="D31" s="32">
        <f>SUM(E17*C31)</f>
        <v>39.199999999999996</v>
      </c>
      <c r="E31" s="32"/>
      <c r="G31" s="6">
        <v>80</v>
      </c>
    </row>
    <row r="32" spans="2:7" ht="12.75">
      <c r="B32" s="33" t="s">
        <v>31</v>
      </c>
      <c r="C32" s="34">
        <v>0.015</v>
      </c>
      <c r="D32" s="40">
        <f>SUM(E17*C32)</f>
        <v>60</v>
      </c>
      <c r="E32" s="32"/>
      <c r="G32" s="8">
        <v>0</v>
      </c>
    </row>
    <row r="33" spans="2:8" ht="12.75">
      <c r="B33" s="35"/>
      <c r="C33" s="36"/>
      <c r="D33" s="32">
        <f>SUM(D17:D32)</f>
        <v>1622.2</v>
      </c>
      <c r="E33" s="32">
        <f>SUM(-D33)</f>
        <v>-1622.2</v>
      </c>
      <c r="G33" s="6">
        <f>SUM(G17:G32)</f>
        <v>2240</v>
      </c>
      <c r="H33" s="6">
        <f>SUM(-G33)</f>
        <v>-2240</v>
      </c>
    </row>
    <row r="34" spans="2:8" ht="12.75">
      <c r="B34" s="35"/>
      <c r="C34" s="36"/>
      <c r="D34" s="32"/>
      <c r="E34" s="40"/>
      <c r="F34" s="9"/>
      <c r="H34" s="8"/>
    </row>
    <row r="35" spans="2:8" ht="12.75">
      <c r="B35" s="39" t="s">
        <v>70</v>
      </c>
      <c r="C35" s="31"/>
      <c r="D35" s="32"/>
      <c r="E35" s="32">
        <f>SUM(E17:E33)</f>
        <v>2377.8</v>
      </c>
      <c r="H35" s="6">
        <f>SUM(H18:H33)</f>
        <v>2560</v>
      </c>
    </row>
    <row r="36" spans="2:5" ht="12.75">
      <c r="B36" s="35"/>
      <c r="C36" s="36"/>
      <c r="D36" s="32"/>
      <c r="E36" s="32"/>
    </row>
    <row r="37" spans="2:5" ht="12.75">
      <c r="B37" s="35"/>
      <c r="C37" s="36"/>
      <c r="D37" s="32"/>
      <c r="E37" s="32"/>
    </row>
    <row r="38" spans="1:5" ht="12.75">
      <c r="A38" s="1" t="s">
        <v>68</v>
      </c>
      <c r="B38" s="35" t="s">
        <v>67</v>
      </c>
      <c r="C38" s="36"/>
      <c r="D38" s="32"/>
      <c r="E38" s="32"/>
    </row>
    <row r="39" spans="2:7" ht="12.75">
      <c r="B39" s="1" t="s">
        <v>23</v>
      </c>
      <c r="D39" s="6">
        <v>50</v>
      </c>
      <c r="G39" s="6">
        <v>50</v>
      </c>
    </row>
    <row r="40" spans="2:7" ht="12.75">
      <c r="B40" s="1" t="s">
        <v>24</v>
      </c>
      <c r="D40" s="41">
        <v>50</v>
      </c>
      <c r="E40" s="41"/>
      <c r="G40" s="6">
        <v>50</v>
      </c>
    </row>
    <row r="41" spans="2:7" ht="12.75">
      <c r="B41" s="1" t="s">
        <v>27</v>
      </c>
      <c r="D41" s="41">
        <v>60</v>
      </c>
      <c r="E41" s="41"/>
      <c r="G41" s="6">
        <v>60</v>
      </c>
    </row>
    <row r="42" spans="2:7" ht="12.75">
      <c r="B42" s="1" t="s">
        <v>33</v>
      </c>
      <c r="D42" s="41">
        <v>100</v>
      </c>
      <c r="E42" s="41"/>
      <c r="G42" s="6">
        <v>100</v>
      </c>
    </row>
    <row r="43" spans="2:7" ht="12.75">
      <c r="B43" s="1" t="s">
        <v>41</v>
      </c>
      <c r="D43" s="6">
        <v>50</v>
      </c>
      <c r="G43" s="6">
        <v>50</v>
      </c>
    </row>
    <row r="44" spans="2:7" ht="12.75">
      <c r="B44" s="1" t="s">
        <v>45</v>
      </c>
      <c r="D44" s="6">
        <v>30</v>
      </c>
      <c r="G44" s="6">
        <v>30</v>
      </c>
    </row>
    <row r="45" ht="12.75">
      <c r="B45" s="1" t="s">
        <v>42</v>
      </c>
    </row>
    <row r="46" ht="12.75">
      <c r="B46" s="1" t="s">
        <v>48</v>
      </c>
    </row>
    <row r="47" ht="12.75">
      <c r="B47" s="1" t="s">
        <v>43</v>
      </c>
    </row>
    <row r="48" spans="2:7" ht="12.75">
      <c r="B48" s="1" t="s">
        <v>47</v>
      </c>
      <c r="D48" s="8"/>
      <c r="G48" s="8"/>
    </row>
    <row r="49" spans="4:8" ht="12.75">
      <c r="D49" s="6">
        <f>SUM(D39:D48)</f>
        <v>340</v>
      </c>
      <c r="E49" s="6">
        <f>SUM(-D49)</f>
        <v>-340</v>
      </c>
      <c r="G49" s="6">
        <f>SUM(G39:G48)</f>
        <v>340</v>
      </c>
      <c r="H49" s="6">
        <f>SUM(-G49)</f>
        <v>-340</v>
      </c>
    </row>
    <row r="51" spans="1:7" ht="12.75">
      <c r="A51" s="1" t="s">
        <v>71</v>
      </c>
      <c r="B51" s="1" t="s">
        <v>72</v>
      </c>
      <c r="D51" s="6">
        <v>700</v>
      </c>
      <c r="G51" s="6">
        <v>700</v>
      </c>
    </row>
    <row r="52" spans="1:7" ht="12.75">
      <c r="A52" s="1" t="s">
        <v>73</v>
      </c>
      <c r="B52" s="1" t="s">
        <v>74</v>
      </c>
      <c r="D52" s="6">
        <v>700</v>
      </c>
      <c r="G52" s="6">
        <v>700</v>
      </c>
    </row>
    <row r="53" spans="1:7" ht="12.75">
      <c r="A53" s="1" t="s">
        <v>75</v>
      </c>
      <c r="B53" s="1" t="s">
        <v>76</v>
      </c>
      <c r="D53" s="6">
        <v>150</v>
      </c>
      <c r="G53" s="6">
        <v>150</v>
      </c>
    </row>
    <row r="54" spans="1:7" ht="12.75">
      <c r="A54" s="1" t="s">
        <v>77</v>
      </c>
      <c r="B54" s="1" t="s">
        <v>85</v>
      </c>
      <c r="D54" s="6">
        <v>100</v>
      </c>
      <c r="G54" s="6">
        <v>100</v>
      </c>
    </row>
    <row r="55" spans="1:7" ht="12.75">
      <c r="A55" s="1" t="s">
        <v>79</v>
      </c>
      <c r="B55" s="1" t="s">
        <v>78</v>
      </c>
      <c r="D55" s="6">
        <v>100</v>
      </c>
      <c r="G55" s="6">
        <v>100</v>
      </c>
    </row>
    <row r="56" spans="1:7" ht="12.75">
      <c r="A56" s="1" t="s">
        <v>86</v>
      </c>
      <c r="B56" s="1" t="s">
        <v>80</v>
      </c>
      <c r="D56" s="6">
        <v>100</v>
      </c>
      <c r="G56" s="6">
        <v>100</v>
      </c>
    </row>
    <row r="57" spans="1:8" ht="12.75">
      <c r="A57" s="1" t="s">
        <v>87</v>
      </c>
      <c r="B57" s="1" t="s">
        <v>88</v>
      </c>
      <c r="D57" s="8">
        <v>0</v>
      </c>
      <c r="E57" s="1"/>
      <c r="F57" s="1"/>
      <c r="G57" s="8">
        <v>0</v>
      </c>
      <c r="H57" s="1"/>
    </row>
    <row r="58" spans="4:8" ht="12.75">
      <c r="D58" s="6">
        <f>SUM(D51:D57)</f>
        <v>1850</v>
      </c>
      <c r="E58" s="6">
        <f>SUM(-D58)</f>
        <v>-1850</v>
      </c>
      <c r="F58" s="9"/>
      <c r="G58" s="6">
        <f>SUM(G51:G57)</f>
        <v>1850</v>
      </c>
      <c r="H58" s="6">
        <f>SUM(-G58)</f>
        <v>-1850</v>
      </c>
    </row>
    <row r="59" spans="5:8" ht="12.75">
      <c r="E59" s="8"/>
      <c r="H59" s="8"/>
    </row>
    <row r="60" spans="2:8" ht="12.75">
      <c r="B60" s="3" t="s">
        <v>81</v>
      </c>
      <c r="C60" s="13"/>
      <c r="E60" s="14">
        <f>SUM(E35:E58)</f>
        <v>187.80000000000018</v>
      </c>
      <c r="H60" s="14">
        <f>SUM(H35:H58)</f>
        <v>370</v>
      </c>
    </row>
  </sheetData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&amp;L&amp;Z&amp;F  &amp;A  &amp;D 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1">
      <selection activeCell="I45" sqref="I45"/>
    </sheetView>
  </sheetViews>
  <sheetFormatPr defaultColWidth="11.421875" defaultRowHeight="12.75"/>
  <cols>
    <col min="1" max="1" width="5.421875" style="1" customWidth="1"/>
    <col min="2" max="2" width="31.421875" style="1" customWidth="1"/>
    <col min="3" max="3" width="9.421875" style="12" customWidth="1"/>
    <col min="4" max="4" width="11.140625" style="6" customWidth="1"/>
    <col min="5" max="5" width="11.28125" style="6" customWidth="1"/>
    <col min="6" max="6" width="3.140625" style="6" customWidth="1"/>
    <col min="7" max="7" width="11.421875" style="44" customWidth="1"/>
    <col min="8" max="8" width="12.7109375" style="44" customWidth="1"/>
    <col min="9" max="9" width="11.421875" style="6" customWidth="1"/>
    <col min="10" max="16384" width="11.421875" style="1" customWidth="1"/>
  </cols>
  <sheetData>
    <row r="1" spans="2:3" ht="12.75">
      <c r="B1" s="2" t="s">
        <v>0</v>
      </c>
      <c r="C1" s="11"/>
    </row>
    <row r="2" ht="12.75">
      <c r="B2" s="1" t="s">
        <v>1</v>
      </c>
    </row>
    <row r="5" spans="1:8" ht="14.25" customHeight="1">
      <c r="A5" s="3"/>
      <c r="B5" s="3" t="s">
        <v>52</v>
      </c>
      <c r="C5" s="13" t="s">
        <v>92</v>
      </c>
      <c r="D5" s="10" t="s">
        <v>83</v>
      </c>
      <c r="E5" s="8"/>
      <c r="G5" s="45" t="s">
        <v>84</v>
      </c>
      <c r="H5" s="46"/>
    </row>
    <row r="7" spans="1:3" ht="12.75">
      <c r="A7" s="1" t="s">
        <v>89</v>
      </c>
      <c r="B7" s="5" t="s">
        <v>90</v>
      </c>
      <c r="C7" s="13"/>
    </row>
    <row r="8" spans="2:3" ht="12.75">
      <c r="B8" s="3"/>
      <c r="C8" s="13"/>
    </row>
    <row r="9" spans="2:5" ht="12.75">
      <c r="B9" s="30" t="s">
        <v>65</v>
      </c>
      <c r="C9" s="31"/>
      <c r="D9" s="41"/>
      <c r="E9" s="41"/>
    </row>
    <row r="10" spans="2:5" ht="12.75">
      <c r="B10" s="42" t="s">
        <v>121</v>
      </c>
      <c r="C10" s="49">
        <v>0.073</v>
      </c>
      <c r="D10" s="44">
        <v>271</v>
      </c>
      <c r="E10" s="44"/>
    </row>
    <row r="11" spans="2:5" ht="12.75">
      <c r="B11" s="42" t="s">
        <v>53</v>
      </c>
      <c r="C11" s="49">
        <v>0.0995</v>
      </c>
      <c r="D11" s="44">
        <f>SUM(E17*C11)</f>
        <v>895.5</v>
      </c>
      <c r="E11" s="44"/>
    </row>
    <row r="12" spans="2:5" ht="12.75">
      <c r="B12" s="42" t="s">
        <v>93</v>
      </c>
      <c r="C12" s="49">
        <v>0.0098</v>
      </c>
      <c r="D12" s="44">
        <f>SUM(E17*C12)</f>
        <v>88.2</v>
      </c>
      <c r="E12" s="44"/>
    </row>
    <row r="13" spans="2:5" ht="12.75">
      <c r="B13" s="42" t="s">
        <v>31</v>
      </c>
      <c r="C13" s="49">
        <v>0.015</v>
      </c>
      <c r="D13" s="44">
        <f>SUM(E17*C13)</f>
        <v>135</v>
      </c>
      <c r="E13" s="44">
        <f>SUM(D10:D13)</f>
        <v>1389.7</v>
      </c>
    </row>
    <row r="14" spans="2:5" ht="12.75">
      <c r="B14" s="30"/>
      <c r="C14" s="43"/>
      <c r="D14" s="41"/>
      <c r="E14" s="41"/>
    </row>
    <row r="15" spans="1:6" ht="12.75">
      <c r="A15" s="1" t="s">
        <v>2</v>
      </c>
      <c r="B15" s="37" t="s">
        <v>62</v>
      </c>
      <c r="C15" s="31"/>
      <c r="D15" s="38"/>
      <c r="E15" s="38"/>
      <c r="F15" s="7"/>
    </row>
    <row r="16" spans="2:6" ht="12.75">
      <c r="B16" s="39"/>
      <c r="C16" s="31"/>
      <c r="D16" s="38"/>
      <c r="E16" s="38"/>
      <c r="F16" s="7"/>
    </row>
    <row r="17" spans="1:8" ht="12.75">
      <c r="A17" s="1" t="s">
        <v>7</v>
      </c>
      <c r="B17" s="30" t="s">
        <v>69</v>
      </c>
      <c r="C17" s="43"/>
      <c r="D17" s="41"/>
      <c r="E17" s="41">
        <v>9000</v>
      </c>
      <c r="H17" s="47"/>
    </row>
    <row r="18" spans="2:5" ht="12.75">
      <c r="B18" s="30"/>
      <c r="C18" s="43"/>
      <c r="D18" s="41"/>
      <c r="E18" s="41"/>
    </row>
    <row r="19" spans="1:8" ht="12.75">
      <c r="A19" s="1" t="s">
        <v>8</v>
      </c>
      <c r="B19" s="30" t="s">
        <v>82</v>
      </c>
      <c r="C19" s="43"/>
      <c r="D19" s="41"/>
      <c r="E19" s="41"/>
      <c r="H19" s="44">
        <v>10000</v>
      </c>
    </row>
    <row r="20" spans="2:5" ht="12.75">
      <c r="B20" s="30" t="s">
        <v>91</v>
      </c>
      <c r="C20" s="43"/>
      <c r="D20" s="41"/>
      <c r="E20" s="41"/>
    </row>
    <row r="21" spans="2:5" ht="12.75">
      <c r="B21" s="30"/>
      <c r="C21" s="43"/>
      <c r="D21" s="41"/>
      <c r="E21" s="41"/>
    </row>
    <row r="22" spans="2:5" ht="12.75">
      <c r="B22" s="30"/>
      <c r="C22" s="43"/>
      <c r="D22" s="41"/>
      <c r="E22" s="41"/>
    </row>
    <row r="23" spans="1:5" ht="12.75">
      <c r="A23" s="1" t="s">
        <v>51</v>
      </c>
      <c r="B23" s="37" t="s">
        <v>63</v>
      </c>
      <c r="C23" s="31"/>
      <c r="D23" s="41"/>
      <c r="E23" s="41"/>
    </row>
    <row r="24" spans="2:5" ht="12.75">
      <c r="B24" s="30"/>
      <c r="C24" s="50"/>
      <c r="D24" s="44"/>
      <c r="E24" s="44"/>
    </row>
    <row r="25" spans="1:7" ht="12.75" customHeight="1">
      <c r="A25" s="1" t="s">
        <v>54</v>
      </c>
      <c r="B25" s="30" t="s">
        <v>64</v>
      </c>
      <c r="C25" s="50"/>
      <c r="D25" s="44">
        <v>820</v>
      </c>
      <c r="E25" s="44"/>
      <c r="G25" s="44">
        <v>710</v>
      </c>
    </row>
    <row r="26" spans="2:5" ht="12.75" customHeight="1">
      <c r="B26" s="30" t="s">
        <v>120</v>
      </c>
      <c r="C26" s="50"/>
      <c r="D26" s="44"/>
      <c r="E26" s="44"/>
    </row>
    <row r="27" spans="2:5" ht="12.75">
      <c r="B27" s="30"/>
      <c r="C27" s="50"/>
      <c r="D27" s="44"/>
      <c r="E27" s="44"/>
    </row>
    <row r="28" spans="1:5" ht="12.75">
      <c r="A28" s="1" t="s">
        <v>66</v>
      </c>
      <c r="B28" s="30" t="s">
        <v>65</v>
      </c>
      <c r="C28" s="50"/>
      <c r="D28" s="44"/>
      <c r="E28" s="44"/>
    </row>
    <row r="29" spans="2:7" ht="12.75">
      <c r="B29" s="42" t="s">
        <v>121</v>
      </c>
      <c r="C29" s="49">
        <v>0.082</v>
      </c>
      <c r="D29" s="44">
        <v>305</v>
      </c>
      <c r="E29" s="44"/>
      <c r="G29" s="44">
        <v>650</v>
      </c>
    </row>
    <row r="30" spans="2:7" ht="12.75">
      <c r="B30" s="42" t="s">
        <v>53</v>
      </c>
      <c r="C30" s="49">
        <v>0.0995</v>
      </c>
      <c r="D30" s="44">
        <f>SUM(E17*C30)</f>
        <v>895.5</v>
      </c>
      <c r="E30" s="44"/>
      <c r="G30" s="44">
        <v>800</v>
      </c>
    </row>
    <row r="31" spans="2:7" ht="12.75">
      <c r="B31" s="42" t="s">
        <v>93</v>
      </c>
      <c r="C31" s="49">
        <v>0.0098</v>
      </c>
      <c r="D31" s="44">
        <f>SUM(E17*C31)</f>
        <v>88.2</v>
      </c>
      <c r="E31" s="44"/>
      <c r="G31" s="44">
        <v>80</v>
      </c>
    </row>
    <row r="32" spans="2:7" ht="12.75">
      <c r="B32" s="42" t="s">
        <v>31</v>
      </c>
      <c r="C32" s="49">
        <v>0.015</v>
      </c>
      <c r="D32" s="46">
        <f>SUM(E17*C32)</f>
        <v>135</v>
      </c>
      <c r="E32" s="44"/>
      <c r="G32" s="46">
        <v>0</v>
      </c>
    </row>
    <row r="33" spans="2:8" ht="12.75">
      <c r="B33" s="30"/>
      <c r="C33" s="50"/>
      <c r="D33" s="44">
        <f>SUM(D17:D32)</f>
        <v>2243.7</v>
      </c>
      <c r="E33" s="44">
        <f>SUM(-D33)</f>
        <v>-2243.7</v>
      </c>
      <c r="G33" s="44">
        <f>SUM(G17:G32)</f>
        <v>2240</v>
      </c>
      <c r="H33" s="44">
        <f>SUM(-G33)</f>
        <v>-2240</v>
      </c>
    </row>
    <row r="34" spans="2:8" ht="12.75">
      <c r="B34" s="30"/>
      <c r="C34" s="50"/>
      <c r="D34" s="44"/>
      <c r="E34" s="46"/>
      <c r="F34" s="9"/>
      <c r="H34" s="46"/>
    </row>
    <row r="35" spans="2:8" ht="12.75">
      <c r="B35" s="39" t="s">
        <v>70</v>
      </c>
      <c r="C35" s="51"/>
      <c r="D35" s="44"/>
      <c r="E35" s="44">
        <f>SUM(E17:E33)</f>
        <v>6756.3</v>
      </c>
      <c r="H35" s="44">
        <f>SUM(H18:H33)</f>
        <v>7760</v>
      </c>
    </row>
    <row r="36" spans="2:5" ht="12.75">
      <c r="B36" s="30"/>
      <c r="C36" s="43"/>
      <c r="D36" s="41"/>
      <c r="E36" s="41"/>
    </row>
    <row r="37" spans="2:5" ht="12.75">
      <c r="B37" s="3" t="s">
        <v>124</v>
      </c>
      <c r="C37" s="43" t="s">
        <v>123</v>
      </c>
      <c r="D37" s="41" t="s">
        <v>123</v>
      </c>
      <c r="E37" s="54">
        <v>4300</v>
      </c>
    </row>
    <row r="38" spans="2:5" ht="12.75">
      <c r="B38" s="30"/>
      <c r="C38" s="43"/>
      <c r="D38" s="41"/>
      <c r="E38" s="41"/>
    </row>
    <row r="39" spans="2:5" ht="12.75">
      <c r="B39" s="30"/>
      <c r="C39" s="43"/>
      <c r="D39" s="41"/>
      <c r="E39" s="41"/>
    </row>
    <row r="40" spans="1:5" ht="12.75">
      <c r="A40" s="1" t="s">
        <v>68</v>
      </c>
      <c r="B40" s="30" t="s">
        <v>67</v>
      </c>
      <c r="C40" s="43"/>
      <c r="D40" s="41"/>
      <c r="E40" s="41"/>
    </row>
    <row r="41" spans="2:7" ht="12.75">
      <c r="B41" s="1" t="s">
        <v>23</v>
      </c>
      <c r="D41" s="6">
        <v>50</v>
      </c>
      <c r="G41" s="44">
        <v>50</v>
      </c>
    </row>
    <row r="42" spans="2:7" ht="12.75">
      <c r="B42" s="1" t="s">
        <v>24</v>
      </c>
      <c r="D42" s="41">
        <v>50</v>
      </c>
      <c r="E42" s="41"/>
      <c r="G42" s="44">
        <v>50</v>
      </c>
    </row>
    <row r="43" spans="2:7" ht="12.75">
      <c r="B43" s="1" t="s">
        <v>27</v>
      </c>
      <c r="D43" s="41">
        <v>60</v>
      </c>
      <c r="E43" s="41"/>
      <c r="G43" s="44">
        <v>60</v>
      </c>
    </row>
    <row r="44" spans="2:7" ht="12.75">
      <c r="B44" s="1" t="s">
        <v>33</v>
      </c>
      <c r="D44" s="41">
        <v>100</v>
      </c>
      <c r="E44" s="41"/>
      <c r="G44" s="44">
        <v>100</v>
      </c>
    </row>
    <row r="45" spans="2:7" ht="12.75">
      <c r="B45" s="1" t="s">
        <v>41</v>
      </c>
      <c r="D45" s="6">
        <v>50</v>
      </c>
      <c r="G45" s="44">
        <v>50</v>
      </c>
    </row>
    <row r="46" spans="2:7" ht="12.75">
      <c r="B46" s="1" t="s">
        <v>45</v>
      </c>
      <c r="D46" s="6">
        <v>30</v>
      </c>
      <c r="G46" s="44">
        <v>30</v>
      </c>
    </row>
    <row r="47" ht="12.75">
      <c r="B47" s="1" t="s">
        <v>42</v>
      </c>
    </row>
    <row r="48" ht="12.75">
      <c r="B48" s="1" t="s">
        <v>48</v>
      </c>
    </row>
    <row r="49" ht="12.75">
      <c r="B49" s="1" t="s">
        <v>43</v>
      </c>
    </row>
    <row r="50" spans="2:7" ht="12.75">
      <c r="B50" s="1" t="s">
        <v>47</v>
      </c>
      <c r="D50" s="8"/>
      <c r="G50" s="46"/>
    </row>
    <row r="51" spans="4:8" ht="12.75">
      <c r="D51" s="6">
        <f>SUM(D41:D50)</f>
        <v>340</v>
      </c>
      <c r="E51" s="6">
        <f>SUM(-D51)</f>
        <v>-340</v>
      </c>
      <c r="G51" s="44">
        <f>SUM(G41:G50)</f>
        <v>340</v>
      </c>
      <c r="H51" s="44">
        <f>SUM(-G51)</f>
        <v>-340</v>
      </c>
    </row>
    <row r="53" spans="1:7" ht="12.75">
      <c r="A53" s="1" t="s">
        <v>71</v>
      </c>
      <c r="B53" s="53" t="s">
        <v>72</v>
      </c>
      <c r="D53" s="52">
        <v>1200</v>
      </c>
      <c r="G53" s="44">
        <v>700</v>
      </c>
    </row>
    <row r="54" spans="1:7" ht="12.75">
      <c r="A54" s="1" t="s">
        <v>73</v>
      </c>
      <c r="B54" s="53" t="s">
        <v>74</v>
      </c>
      <c r="D54" s="52">
        <v>1200</v>
      </c>
      <c r="G54" s="44">
        <v>700</v>
      </c>
    </row>
    <row r="55" spans="1:7" ht="12.75">
      <c r="A55" s="1" t="s">
        <v>75</v>
      </c>
      <c r="B55" s="1" t="s">
        <v>76</v>
      </c>
      <c r="D55" s="6">
        <v>150</v>
      </c>
      <c r="G55" s="44">
        <v>150</v>
      </c>
    </row>
    <row r="56" spans="1:7" ht="12.75">
      <c r="A56" s="1" t="s">
        <v>77</v>
      </c>
      <c r="B56" s="53" t="s">
        <v>85</v>
      </c>
      <c r="D56" s="52">
        <v>400</v>
      </c>
      <c r="G56" s="44">
        <v>100</v>
      </c>
    </row>
    <row r="57" spans="1:7" ht="12.75">
      <c r="A57" s="1" t="s">
        <v>79</v>
      </c>
      <c r="B57" s="1" t="s">
        <v>78</v>
      </c>
      <c r="D57" s="6">
        <v>100</v>
      </c>
      <c r="G57" s="44">
        <v>100</v>
      </c>
    </row>
    <row r="58" spans="1:7" ht="12.75">
      <c r="A58" s="1" t="s">
        <v>86</v>
      </c>
      <c r="B58" s="53" t="s">
        <v>80</v>
      </c>
      <c r="D58" s="52">
        <v>500</v>
      </c>
      <c r="G58" s="44">
        <v>100</v>
      </c>
    </row>
    <row r="59" spans="1:8" ht="12.75">
      <c r="A59" s="1" t="s">
        <v>87</v>
      </c>
      <c r="B59" s="1" t="s">
        <v>88</v>
      </c>
      <c r="D59" s="8">
        <v>0</v>
      </c>
      <c r="E59" s="1"/>
      <c r="F59" s="1"/>
      <c r="G59" s="46">
        <v>0</v>
      </c>
      <c r="H59" s="47"/>
    </row>
    <row r="60" spans="4:8" ht="12.75">
      <c r="D60" s="6">
        <f>SUM(D53:D59)</f>
        <v>3550</v>
      </c>
      <c r="E60" s="6">
        <f>SUM(-D60)</f>
        <v>-3550</v>
      </c>
      <c r="F60" s="9"/>
      <c r="G60" s="44">
        <f>SUM(G53:G59)</f>
        <v>1850</v>
      </c>
      <c r="H60" s="44">
        <f>SUM(-G60)</f>
        <v>-1850</v>
      </c>
    </row>
    <row r="61" spans="5:8" ht="12.75">
      <c r="E61" s="8"/>
      <c r="H61" s="46"/>
    </row>
    <row r="62" spans="2:8" ht="12.75">
      <c r="B62" s="3" t="s">
        <v>81</v>
      </c>
      <c r="C62" s="13"/>
      <c r="E62" s="14">
        <f>SUM(E37:E60)</f>
        <v>410</v>
      </c>
      <c r="H62" s="48">
        <f>SUM(H35:H60)</f>
        <v>5570</v>
      </c>
    </row>
  </sheetData>
  <printOptions/>
  <pageMargins left="0.75" right="0.75" top="1" bottom="1" header="0.4921259845" footer="0.4921259845"/>
  <pageSetup horizontalDpi="600" verticalDpi="600" orientation="portrait" paperSize="9" scale="90" r:id="rId1"/>
  <headerFooter alignWithMargins="0">
    <oddFooter>&amp;L&amp;Z&amp;F  &amp;A  &amp;D 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26" sqref="B26"/>
    </sheetView>
  </sheetViews>
  <sheetFormatPr defaultColWidth="11.421875" defaultRowHeight="12.75"/>
  <cols>
    <col min="1" max="1" width="3.8515625" style="17" customWidth="1"/>
    <col min="2" max="2" width="18.8515625" style="17" customWidth="1"/>
    <col min="3" max="4" width="11.421875" style="16" customWidth="1"/>
    <col min="5" max="5" width="6.421875" style="16" customWidth="1"/>
    <col min="6" max="6" width="3.57421875" style="16" customWidth="1"/>
    <col min="7" max="8" width="11.421875" style="16" customWidth="1"/>
    <col min="9" max="9" width="7.28125" style="16" customWidth="1"/>
    <col min="10" max="16384" width="11.421875" style="17" customWidth="1"/>
  </cols>
  <sheetData>
    <row r="1" ht="12.75">
      <c r="B1" s="15" t="s">
        <v>0</v>
      </c>
    </row>
    <row r="2" ht="12.75">
      <c r="B2" s="17" t="s">
        <v>94</v>
      </c>
    </row>
    <row r="5" spans="3:8" ht="12.75">
      <c r="C5" s="18"/>
      <c r="D5" s="18"/>
      <c r="E5" s="18"/>
      <c r="F5" s="18"/>
      <c r="G5" s="18"/>
      <c r="H5" s="18"/>
    </row>
    <row r="6" spans="1:9" ht="12.75">
      <c r="A6" s="15" t="s">
        <v>2</v>
      </c>
      <c r="B6" s="28" t="s">
        <v>94</v>
      </c>
      <c r="C6" s="20" t="s">
        <v>95</v>
      </c>
      <c r="D6" s="20"/>
      <c r="E6" s="20" t="s">
        <v>96</v>
      </c>
      <c r="F6" s="20"/>
      <c r="G6" s="20" t="s">
        <v>97</v>
      </c>
      <c r="H6" s="20"/>
      <c r="I6" s="16" t="s">
        <v>96</v>
      </c>
    </row>
    <row r="7" spans="2:9" ht="12.75">
      <c r="B7" s="19"/>
      <c r="C7" s="21" t="s">
        <v>98</v>
      </c>
      <c r="D7" s="21" t="s">
        <v>99</v>
      </c>
      <c r="E7" s="21"/>
      <c r="F7" s="18"/>
      <c r="G7" s="21" t="s">
        <v>98</v>
      </c>
      <c r="H7" s="21" t="s">
        <v>99</v>
      </c>
      <c r="I7" s="22"/>
    </row>
    <row r="8" spans="2:8" ht="12.75">
      <c r="B8" s="19"/>
      <c r="C8" s="18"/>
      <c r="D8" s="18"/>
      <c r="E8" s="18"/>
      <c r="F8" s="18"/>
      <c r="G8" s="18"/>
      <c r="H8" s="18"/>
    </row>
    <row r="9" spans="2:8" ht="25.5">
      <c r="B9" s="19" t="s">
        <v>100</v>
      </c>
      <c r="C9" s="18">
        <v>48000</v>
      </c>
      <c r="D9" s="18">
        <f>SUM(C9/12)</f>
        <v>4000</v>
      </c>
      <c r="E9" s="18"/>
      <c r="F9" s="18"/>
      <c r="G9" s="18">
        <v>48000</v>
      </c>
      <c r="H9" s="18">
        <f>SUM(G9/12)</f>
        <v>4000</v>
      </c>
    </row>
    <row r="10" spans="2:8" ht="12.75">
      <c r="B10" s="23"/>
      <c r="C10" s="18"/>
      <c r="D10" s="18"/>
      <c r="E10" s="18"/>
      <c r="F10" s="18"/>
      <c r="G10" s="18"/>
      <c r="H10" s="18"/>
    </row>
    <row r="11" spans="2:9" ht="12.75">
      <c r="B11" s="23" t="s">
        <v>101</v>
      </c>
      <c r="C11" s="18">
        <v>12042</v>
      </c>
      <c r="D11" s="18"/>
      <c r="E11" s="18">
        <f>SUM(C11*100/C9)</f>
        <v>25.0875</v>
      </c>
      <c r="F11" s="18"/>
      <c r="G11" s="18">
        <v>7630</v>
      </c>
      <c r="H11" s="18"/>
      <c r="I11" s="18">
        <f>SUM(G11*100/G9)</f>
        <v>15.895833333333334</v>
      </c>
    </row>
    <row r="12" spans="2:8" ht="12.75">
      <c r="B12" s="23" t="s">
        <v>102</v>
      </c>
      <c r="C12" s="18">
        <v>597</v>
      </c>
      <c r="D12" s="18"/>
      <c r="E12" s="18"/>
      <c r="F12" s="24"/>
      <c r="G12" s="18">
        <v>326</v>
      </c>
      <c r="H12" s="18"/>
    </row>
    <row r="13" spans="2:9" ht="12.75">
      <c r="B13" s="23" t="s">
        <v>103</v>
      </c>
      <c r="C13" s="21">
        <v>977</v>
      </c>
      <c r="D13" s="21"/>
      <c r="E13" s="21"/>
      <c r="F13" s="24"/>
      <c r="G13" s="21">
        <v>534</v>
      </c>
      <c r="H13" s="21"/>
      <c r="I13" s="22"/>
    </row>
    <row r="14" spans="2:8" ht="12.75">
      <c r="B14" s="19" t="s">
        <v>104</v>
      </c>
      <c r="C14" s="18">
        <f>SUM(C11:C13)</f>
        <v>13616</v>
      </c>
      <c r="D14" s="18">
        <f>SUM(C14/12)</f>
        <v>1134.6666666666667</v>
      </c>
      <c r="E14" s="18"/>
      <c r="F14" s="24"/>
      <c r="G14" s="18">
        <f>SUM(G11:G13)</f>
        <v>8490</v>
      </c>
      <c r="H14" s="18">
        <f>SUM(G14/12)</f>
        <v>707.5</v>
      </c>
    </row>
    <row r="15" spans="2:8" ht="12.75">
      <c r="B15" s="19"/>
      <c r="C15" s="18"/>
      <c r="D15" s="18"/>
      <c r="E15" s="18"/>
      <c r="F15" s="24"/>
      <c r="G15" s="18"/>
      <c r="H15" s="18"/>
    </row>
    <row r="16" spans="2:8" ht="12.75">
      <c r="B16" s="23" t="s">
        <v>70</v>
      </c>
      <c r="C16" s="20">
        <v>34382</v>
      </c>
      <c r="D16" s="18">
        <f>SUM(C16/12)</f>
        <v>2865.1666666666665</v>
      </c>
      <c r="E16" s="20"/>
      <c r="F16" s="20"/>
      <c r="G16" s="20">
        <v>39509</v>
      </c>
      <c r="H16" s="18">
        <f>SUM(G16/12)</f>
        <v>3292.4166666666665</v>
      </c>
    </row>
    <row r="17" spans="2:8" ht="12.75">
      <c r="B17" s="19"/>
      <c r="C17" s="18"/>
      <c r="D17" s="18"/>
      <c r="E17" s="18"/>
      <c r="F17" s="18"/>
      <c r="G17" s="18"/>
      <c r="H17" s="18"/>
    </row>
    <row r="21" spans="1:2" ht="12.75">
      <c r="A21" s="15" t="s">
        <v>51</v>
      </c>
      <c r="B21" s="15" t="s">
        <v>118</v>
      </c>
    </row>
    <row r="22" ht="12.75">
      <c r="B22" s="17" t="s">
        <v>119</v>
      </c>
    </row>
    <row r="24" spans="2:8" ht="12.75">
      <c r="B24" s="27" t="s">
        <v>105</v>
      </c>
      <c r="H24" s="25">
        <v>4000</v>
      </c>
    </row>
    <row r="25" spans="2:8" ht="12.75">
      <c r="B25" s="27"/>
      <c r="H25" s="25"/>
    </row>
    <row r="26" spans="2:8" ht="12.75">
      <c r="B26" s="27" t="s">
        <v>106</v>
      </c>
      <c r="H26" s="26">
        <v>472.33</v>
      </c>
    </row>
    <row r="27" spans="2:8" ht="12.75">
      <c r="B27" s="29" t="s">
        <v>107</v>
      </c>
      <c r="H27" s="26">
        <v>472.33</v>
      </c>
    </row>
    <row r="28" spans="2:8" ht="12.75">
      <c r="B28" s="29" t="s">
        <v>108</v>
      </c>
      <c r="H28" s="26">
        <v>0</v>
      </c>
    </row>
    <row r="29" spans="2:8" ht="12.75">
      <c r="B29" s="29" t="s">
        <v>109</v>
      </c>
      <c r="H29" s="26">
        <v>0</v>
      </c>
    </row>
    <row r="30" spans="2:8" ht="12.75">
      <c r="B30" s="29" t="s">
        <v>102</v>
      </c>
      <c r="H30" s="26">
        <v>17.68</v>
      </c>
    </row>
    <row r="31" spans="2:8" ht="12.75">
      <c r="B31" s="29" t="s">
        <v>110</v>
      </c>
      <c r="H31" s="26">
        <v>28.93</v>
      </c>
    </row>
    <row r="32" spans="2:8" ht="12.75">
      <c r="B32" s="29"/>
      <c r="H32" s="26"/>
    </row>
    <row r="33" spans="2:8" ht="12.75">
      <c r="B33" s="29" t="s">
        <v>111</v>
      </c>
      <c r="H33" s="26">
        <v>304.43</v>
      </c>
    </row>
    <row r="34" spans="2:8" ht="12.75">
      <c r="B34" s="29" t="s">
        <v>112</v>
      </c>
      <c r="H34" s="26">
        <v>36.2</v>
      </c>
    </row>
    <row r="35" spans="2:8" ht="12.75">
      <c r="B35" s="29" t="s">
        <v>113</v>
      </c>
      <c r="H35" s="26">
        <v>398</v>
      </c>
    </row>
    <row r="36" spans="2:8" ht="12.75">
      <c r="B36" s="29" t="s">
        <v>114</v>
      </c>
      <c r="H36" s="26">
        <v>60</v>
      </c>
    </row>
    <row r="37" spans="2:8" ht="12.75">
      <c r="B37" s="27"/>
      <c r="H37" s="26"/>
    </row>
    <row r="38" spans="2:8" ht="12.75">
      <c r="B38" s="27" t="s">
        <v>115</v>
      </c>
      <c r="H38" s="26">
        <v>518.94</v>
      </c>
    </row>
    <row r="39" spans="2:8" ht="12.75">
      <c r="B39" s="27" t="s">
        <v>116</v>
      </c>
      <c r="H39" s="26">
        <v>798.63</v>
      </c>
    </row>
    <row r="40" spans="2:8" ht="12.75">
      <c r="B40" s="27"/>
      <c r="H40" s="26"/>
    </row>
    <row r="41" spans="2:8" ht="12.75">
      <c r="B41" s="27" t="s">
        <v>117</v>
      </c>
      <c r="H41" s="25">
        <v>2682.43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 xml:space="preserve">&amp;L&amp;Z&amp;F  &amp;A  &amp;D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Herfurth und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mwde</dc:creator>
  <cp:keywords/>
  <dc:description/>
  <cp:lastModifiedBy>mwde</cp:lastModifiedBy>
  <cp:lastPrinted>2011-07-21T16:00:59Z</cp:lastPrinted>
  <dcterms:created xsi:type="dcterms:W3CDTF">2011-05-14T07:43:39Z</dcterms:created>
  <dcterms:modified xsi:type="dcterms:W3CDTF">2011-11-20T12:10:00Z</dcterms:modified>
  <cp:category/>
  <cp:version/>
  <cp:contentType/>
  <cp:contentStatus/>
</cp:coreProperties>
</file>